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7a662eeac38f59c5/privat/Boot_Emma/Fahrtenbuch/"/>
    </mc:Choice>
  </mc:AlternateContent>
  <xr:revisionPtr revIDLastSave="1" documentId="8_{2AD7BB7A-25A0-44FF-9B26-2085AE69CF3F}" xr6:coauthVersionLast="47" xr6:coauthVersionMax="47" xr10:uidLastSave="{ABD083FA-9689-4962-B72B-158BEAE1DE48}"/>
  <bookViews>
    <workbookView xWindow="-120" yWindow="-120" windowWidth="25440" windowHeight="15270" xr2:uid="{00000000-000D-0000-FFFF-FFFF00000000}"/>
  </bookViews>
  <sheets>
    <sheet name="Fahrtenbuch" sheetId="1" r:id="rId1"/>
    <sheet name="Parameter" sheetId="2" r:id="rId2"/>
  </sheets>
  <definedNames>
    <definedName name="_xlnm.Print_Area" localSheetId="0">Fahrtenbuch!$A$1:$T$62</definedName>
    <definedName name="_xlnm.Print_Titles" localSheetId="0">Fahrtenbuch!$2:$3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H55" i="1"/>
  <c r="I55" i="1"/>
  <c r="J55" i="1"/>
  <c r="K55" i="1"/>
  <c r="L55" i="1"/>
  <c r="M55" i="1"/>
  <c r="N55" i="1"/>
  <c r="O55" i="1"/>
  <c r="S55" i="1"/>
</calcChain>
</file>

<file path=xl/sharedStrings.xml><?xml version="1.0" encoding="utf-8"?>
<sst xmlns="http://schemas.openxmlformats.org/spreadsheetml/2006/main" count="106" uniqueCount="64">
  <si>
    <t xml:space="preserve">                 Fahrtenbuch für die S/Y:</t>
  </si>
  <si>
    <t>Symbole</t>
  </si>
  <si>
    <r>
      <t>Datum</t>
    </r>
    <r>
      <rPr>
        <sz val="8"/>
        <color indexed="8"/>
        <rFont val="Calibri"/>
        <family val="2"/>
        <charset val="1"/>
      </rPr>
      <t>*</t>
    </r>
  </si>
  <si>
    <t>Besatzung</t>
  </si>
  <si>
    <t xml:space="preserve">  Start</t>
  </si>
  <si>
    <t>Zwischenziele,</t>
  </si>
  <si>
    <t xml:space="preserve">  Ziel</t>
  </si>
  <si>
    <t>Segel</t>
  </si>
  <si>
    <t>Motor</t>
  </si>
  <si>
    <t xml:space="preserve">                                           Anzahl</t>
  </si>
  <si>
    <t>Ges.-</t>
  </si>
  <si>
    <t>Be-</t>
  </si>
  <si>
    <t>Nieder</t>
  </si>
  <si>
    <t>Druck</t>
  </si>
  <si>
    <t>Temp.</t>
  </si>
  <si>
    <t>Wind</t>
  </si>
  <si>
    <t>Kopieren/</t>
  </si>
  <si>
    <r>
      <t>Zeit</t>
    </r>
    <r>
      <rPr>
        <sz val="8"/>
        <color indexed="8"/>
        <rFont val="Calibri"/>
        <family val="2"/>
        <charset val="1"/>
      </rPr>
      <t>**</t>
    </r>
  </si>
  <si>
    <t>Ort</t>
  </si>
  <si>
    <t>Gewässer</t>
  </si>
  <si>
    <t>km/sm</t>
  </si>
  <si>
    <t>Brücken</t>
  </si>
  <si>
    <t>Schls.</t>
  </si>
  <si>
    <t>GemFa</t>
  </si>
  <si>
    <t>RegFkt</t>
  </si>
  <si>
    <t>Trailer</t>
  </si>
  <si>
    <t>Punkte</t>
  </si>
  <si>
    <t>wölk.</t>
  </si>
  <si>
    <t>schlag</t>
  </si>
  <si>
    <t>hPa</t>
  </si>
  <si>
    <t>°C</t>
  </si>
  <si>
    <t>Ri./Bft.</t>
  </si>
  <si>
    <t>Einfügen</t>
  </si>
  <si>
    <t>⃝</t>
  </si>
  <si>
    <t>¼</t>
  </si>
  <si>
    <t>½</t>
  </si>
  <si>
    <t>¾</t>
  </si>
  <si>
    <t>=</t>
  </si>
  <si>
    <t>W</t>
  </si>
  <si>
    <t>E</t>
  </si>
  <si>
    <t>R</t>
  </si>
  <si>
    <t>H</t>
  </si>
  <si>
    <t>L</t>
  </si>
  <si>
    <t>F</t>
  </si>
  <si>
    <r>
      <t>Ergebniszeile</t>
    </r>
    <r>
      <rPr>
        <b/>
        <i/>
        <sz val="10"/>
        <color indexed="8"/>
        <rFont val="Arial"/>
        <family val="2"/>
        <charset val="1"/>
      </rPr>
      <t xml:space="preserve"> (Punkte)</t>
    </r>
  </si>
  <si>
    <t>Datum, Uhrzeit und Strecken sind formatiert, deswegen bitte wie folgt eintragen: * TT. MMM sowie ** hh:mm, km/sm-Angaben mit einer Kommastelle.</t>
  </si>
  <si>
    <t>Fernfahrt-km:</t>
  </si>
  <si>
    <t>Fernreisen sind im Kasten rechts nachzuweisen und werden vom Fahrtenobmann dann bei der Auswertung berücksichtigt.</t>
  </si>
  <si>
    <r>
      <t>Wettersymbole</t>
    </r>
    <r>
      <rPr>
        <sz val="9"/>
        <color indexed="8"/>
        <rFont val="Arial"/>
        <family val="2"/>
        <charset val="1"/>
      </rPr>
      <t xml:space="preserve">         Bewölkung:  </t>
    </r>
    <r>
      <rPr>
        <sz val="9"/>
        <color indexed="8"/>
        <rFont val="AvantGarde Bk BT"/>
        <family val="2"/>
        <charset val="1"/>
      </rPr>
      <t>O</t>
    </r>
    <r>
      <rPr>
        <sz val="9"/>
        <color indexed="8"/>
        <rFont val="Arial"/>
        <family val="2"/>
        <charset val="1"/>
      </rPr>
      <t xml:space="preserve">, </t>
    </r>
    <r>
      <rPr>
        <sz val="10"/>
        <color indexed="8"/>
        <rFont val="Arial"/>
        <family val="2"/>
        <charset val="1"/>
      </rPr>
      <t>¼, ½. ¾,</t>
    </r>
    <r>
      <rPr>
        <sz val="12"/>
        <color indexed="8"/>
        <rFont val="Webdings"/>
        <family val="1"/>
        <charset val="2"/>
      </rPr>
      <t xml:space="preserve">= </t>
    </r>
    <r>
      <rPr>
        <sz val="9"/>
        <color indexed="8"/>
        <rFont val="Arial"/>
        <family val="2"/>
        <charset val="1"/>
      </rPr>
      <t xml:space="preserve">/  Niederschlag:  Tau: W;  Feuchte Luft: E;  Regen: R;  Hagel: H;  Gewitter: L;  Nebel: F;  </t>
    </r>
  </si>
  <si>
    <t>Gesehen</t>
  </si>
  <si>
    <t>Weitester Punkt vom SCA:</t>
  </si>
  <si>
    <t xml:space="preserve">Datum:………………………...       Unterschrift </t>
  </si>
  <si>
    <t>Fahrtenobmann:</t>
  </si>
  <si>
    <t xml:space="preserve">                                                                  (kann bei Übermittlung per E-Mail entfallen)</t>
  </si>
  <si>
    <t>JAHR</t>
  </si>
  <si>
    <t>Bewölkung</t>
  </si>
  <si>
    <t>WETTER</t>
  </si>
  <si>
    <t>Tau</t>
  </si>
  <si>
    <t>Feuchte Luft</t>
  </si>
  <si>
    <t>Regen</t>
  </si>
  <si>
    <t>Hagel</t>
  </si>
  <si>
    <t>Gewitter</t>
  </si>
  <si>
    <t>Nebel</t>
  </si>
  <si>
    <t>Saison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</si>
</sst>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_€_-;\-* #,##0\ _€_-;_-* &quot;- &quot;_€_-;_-@_-"/>
    <numFmt numFmtId="165" formatCode="d/\ mmm/;@"/>
    <numFmt numFmtId="166" formatCode="h:mm;@"/>
    <numFmt numFmtId="167" formatCode="0.0"/>
    <numFmt numFmtId="168" formatCode="d/\ mmm"/>
    <numFmt numFmtId="169" formatCode="dd/mm/yy;@"/>
    <numFmt numFmtId="170" formatCode="?/?"/>
  </numFmts>
  <fonts count="20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2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8"/>
      <color indexed="8"/>
      <name val="Calibri"/>
      <family val="2"/>
      <charset val="1"/>
    </font>
    <font>
      <sz val="6"/>
      <color indexed="8"/>
      <name val="Arial"/>
      <family val="2"/>
      <charset val="1"/>
    </font>
    <font>
      <i/>
      <sz val="8"/>
      <color indexed="8"/>
      <name val="Arial"/>
      <family val="2"/>
      <charset val="1"/>
    </font>
    <font>
      <sz val="12"/>
      <color indexed="8"/>
      <name val="Webdings"/>
      <family val="1"/>
      <charset val="2"/>
    </font>
    <font>
      <b/>
      <sz val="8"/>
      <color indexed="8"/>
      <name val="Arial"/>
      <family val="2"/>
      <charset val="1"/>
    </font>
    <font>
      <b/>
      <sz val="8"/>
      <color indexed="8"/>
      <name val="Calibri"/>
      <family val="2"/>
      <charset val="1"/>
    </font>
    <font>
      <sz val="11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b/>
      <i/>
      <sz val="8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sz val="11"/>
      <color indexed="23"/>
      <name val="Calibri"/>
      <family val="2"/>
      <charset val="1"/>
    </font>
    <font>
      <b/>
      <sz val="9"/>
      <color indexed="8"/>
      <name val="Arial"/>
      <family val="2"/>
      <charset val="1"/>
    </font>
    <font>
      <sz val="9"/>
      <color indexed="8"/>
      <name val="AvantGarde Bk BT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</fills>
  <borders count="7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244">
    <xf numFmtId="0" fontId="0" fillId="0" borderId="0" xfId="0"/>
    <xf numFmtId="0" fontId="1" fillId="0" borderId="0" xfId="1"/>
    <xf numFmtId="0" fontId="1" fillId="0" borderId="1" xfId="1" applyBorder="1"/>
    <xf numFmtId="0" fontId="2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64" fontId="3" fillId="0" borderId="2" xfId="2" applyFont="1" applyBorder="1" applyAlignment="1">
      <alignment vertical="center"/>
    </xf>
    <xf numFmtId="164" fontId="3" fillId="0" borderId="2" xfId="2" applyFont="1" applyBorder="1" applyAlignment="1">
      <alignment horizontal="right" vertical="center"/>
    </xf>
    <xf numFmtId="164" fontId="3" fillId="0" borderId="2" xfId="2" applyFont="1" applyBorder="1" applyAlignment="1">
      <alignment horizontal="lef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4" fillId="0" borderId="5" xfId="1" applyFont="1" applyBorder="1"/>
    <xf numFmtId="165" fontId="4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4" fillId="0" borderId="18" xfId="1" applyNumberFormat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vertical="center"/>
    </xf>
    <xf numFmtId="0" fontId="4" fillId="0" borderId="27" xfId="1" applyFont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165" fontId="4" fillId="0" borderId="28" xfId="1" applyNumberFormat="1" applyFont="1" applyBorder="1" applyAlignment="1">
      <alignment horizontal="right" vertical="center" indent="1"/>
    </xf>
    <xf numFmtId="0" fontId="4" fillId="0" borderId="0" xfId="1" applyFont="1" applyAlignment="1">
      <alignment vertical="center"/>
    </xf>
    <xf numFmtId="166" fontId="4" fillId="0" borderId="14" xfId="1" applyNumberFormat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6" fontId="4" fillId="0" borderId="13" xfId="1" applyNumberFormat="1" applyFont="1" applyBorder="1" applyAlignment="1">
      <alignment vertical="center"/>
    </xf>
    <xf numFmtId="167" fontId="4" fillId="0" borderId="29" xfId="1" applyNumberFormat="1" applyFont="1" applyBorder="1" applyAlignment="1">
      <alignment vertical="center"/>
    </xf>
    <xf numFmtId="167" fontId="4" fillId="0" borderId="30" xfId="1" applyNumberFormat="1" applyFont="1" applyBorder="1" applyAlignment="1">
      <alignment vertical="center"/>
    </xf>
    <xf numFmtId="1" fontId="4" fillId="0" borderId="30" xfId="1" applyNumberFormat="1" applyFont="1" applyBorder="1" applyAlignment="1">
      <alignment vertical="center"/>
    </xf>
    <xf numFmtId="1" fontId="4" fillId="0" borderId="8" xfId="1" applyNumberFormat="1" applyFont="1" applyBorder="1" applyAlignment="1">
      <alignment vertical="center"/>
    </xf>
    <xf numFmtId="1" fontId="4" fillId="0" borderId="0" xfId="1" applyNumberFormat="1" applyFont="1" applyAlignment="1">
      <alignment vertical="center"/>
    </xf>
    <xf numFmtId="167" fontId="7" fillId="0" borderId="31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168" fontId="4" fillId="0" borderId="32" xfId="1" applyNumberFormat="1" applyFont="1" applyBorder="1" applyAlignment="1">
      <alignment horizontal="right" vertical="center" indent="1"/>
    </xf>
    <xf numFmtId="0" fontId="4" fillId="0" borderId="33" xfId="1" applyFont="1" applyBorder="1" applyAlignment="1">
      <alignment vertical="center"/>
    </xf>
    <xf numFmtId="166" fontId="4" fillId="0" borderId="34" xfId="1" applyNumberFormat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6" fontId="4" fillId="0" borderId="33" xfId="1" applyNumberFormat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167" fontId="4" fillId="0" borderId="36" xfId="1" applyNumberFormat="1" applyFont="1" applyBorder="1" applyAlignment="1">
      <alignment vertical="center"/>
    </xf>
    <xf numFmtId="167" fontId="4" fillId="0" borderId="37" xfId="1" applyNumberFormat="1" applyFont="1" applyBorder="1" applyAlignment="1">
      <alignment vertical="center"/>
    </xf>
    <xf numFmtId="1" fontId="4" fillId="0" borderId="37" xfId="1" applyNumberFormat="1" applyFont="1" applyBorder="1" applyAlignment="1">
      <alignment vertical="center"/>
    </xf>
    <xf numFmtId="1" fontId="4" fillId="0" borderId="33" xfId="1" applyNumberFormat="1" applyFont="1" applyBorder="1" applyAlignment="1">
      <alignment vertical="center"/>
    </xf>
    <xf numFmtId="0" fontId="8" fillId="0" borderId="34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1" fontId="4" fillId="0" borderId="33" xfId="1" applyNumberFormat="1" applyFont="1" applyBorder="1" applyAlignment="1">
      <alignment horizontal="center" vertical="center"/>
    </xf>
    <xf numFmtId="1" fontId="4" fillId="0" borderId="37" xfId="1" applyNumberFormat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168" fontId="9" fillId="0" borderId="17" xfId="1" applyNumberFormat="1" applyFont="1" applyBorder="1" applyAlignment="1">
      <alignment horizontal="right" vertical="center" indent="1"/>
    </xf>
    <xf numFmtId="166" fontId="4" fillId="0" borderId="39" xfId="1" applyNumberFormat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6" fontId="4" fillId="0" borderId="0" xfId="1" applyNumberFormat="1" applyFont="1" applyAlignment="1">
      <alignment vertical="center"/>
    </xf>
    <xf numFmtId="0" fontId="4" fillId="0" borderId="41" xfId="1" applyFont="1" applyBorder="1" applyAlignment="1">
      <alignment vertical="center"/>
    </xf>
    <xf numFmtId="0" fontId="4" fillId="0" borderId="34" xfId="1" applyFont="1" applyBorder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168" fontId="9" fillId="0" borderId="38" xfId="1" applyNumberFormat="1" applyFont="1" applyBorder="1" applyAlignment="1">
      <alignment horizontal="right" vertical="center" indent="1"/>
    </xf>
    <xf numFmtId="0" fontId="4" fillId="0" borderId="42" xfId="1" applyFont="1" applyBorder="1" applyAlignment="1">
      <alignment vertical="center"/>
    </xf>
    <xf numFmtId="166" fontId="4" fillId="0" borderId="43" xfId="1" applyNumberFormat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166" fontId="4" fillId="0" borderId="42" xfId="1" applyNumberFormat="1" applyFont="1" applyBorder="1" applyAlignment="1">
      <alignment vertical="center"/>
    </xf>
    <xf numFmtId="167" fontId="4" fillId="0" borderId="45" xfId="1" applyNumberFormat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" fontId="4" fillId="0" borderId="46" xfId="1" applyNumberFormat="1" applyFont="1" applyBorder="1" applyAlignment="1">
      <alignment vertical="center"/>
    </xf>
    <xf numFmtId="1" fontId="4" fillId="0" borderId="42" xfId="1" applyNumberFormat="1" applyFont="1" applyBorder="1" applyAlignment="1">
      <alignment vertical="center"/>
    </xf>
    <xf numFmtId="1" fontId="4" fillId="0" borderId="42" xfId="1" applyNumberFormat="1" applyFont="1" applyBorder="1" applyAlignment="1">
      <alignment horizontal="center" vertical="center"/>
    </xf>
    <xf numFmtId="1" fontId="4" fillId="0" borderId="46" xfId="1" applyNumberFormat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168" fontId="10" fillId="0" borderId="32" xfId="1" applyNumberFormat="1" applyFont="1" applyBorder="1" applyAlignment="1">
      <alignment horizontal="right" vertical="center" indent="1"/>
    </xf>
    <xf numFmtId="0" fontId="5" fillId="0" borderId="33" xfId="1" applyFont="1" applyBorder="1" applyAlignment="1">
      <alignment vertical="center"/>
    </xf>
    <xf numFmtId="166" fontId="5" fillId="0" borderId="34" xfId="1" applyNumberFormat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6" fontId="5" fillId="0" borderId="37" xfId="1" applyNumberFormat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167" fontId="5" fillId="0" borderId="36" xfId="1" applyNumberFormat="1" applyFont="1" applyBorder="1" applyAlignment="1">
      <alignment vertical="center"/>
    </xf>
    <xf numFmtId="1" fontId="5" fillId="0" borderId="33" xfId="1" applyNumberFormat="1" applyFont="1" applyBorder="1" applyAlignment="1">
      <alignment horizontal="center" vertical="center"/>
    </xf>
    <xf numFmtId="1" fontId="5" fillId="0" borderId="37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168" fontId="10" fillId="0" borderId="17" xfId="1" applyNumberFormat="1" applyFont="1" applyBorder="1" applyAlignment="1">
      <alignment horizontal="right" vertical="center" indent="1"/>
    </xf>
    <xf numFmtId="0" fontId="5" fillId="0" borderId="0" xfId="1" applyFont="1" applyAlignment="1">
      <alignment vertical="center"/>
    </xf>
    <xf numFmtId="166" fontId="5" fillId="0" borderId="39" xfId="1" applyNumberFormat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0" fontId="5" fillId="0" borderId="41" xfId="1" applyFont="1" applyBorder="1" applyAlignment="1">
      <alignment vertical="center"/>
    </xf>
    <xf numFmtId="167" fontId="5" fillId="0" borderId="29" xfId="1" applyNumberFormat="1" applyFont="1" applyBorder="1" applyAlignment="1">
      <alignment vertical="center"/>
    </xf>
    <xf numFmtId="1" fontId="5" fillId="0" borderId="0" xfId="1" applyNumberFormat="1" applyFont="1" applyAlignment="1">
      <alignment horizontal="center" vertical="center"/>
    </xf>
    <xf numFmtId="1" fontId="5" fillId="0" borderId="30" xfId="1" applyNumberFormat="1" applyFont="1" applyBorder="1" applyAlignment="1">
      <alignment horizontal="center" vertical="center"/>
    </xf>
    <xf numFmtId="0" fontId="5" fillId="0" borderId="48" xfId="1" applyFont="1" applyBorder="1" applyAlignment="1">
      <alignment vertical="center"/>
    </xf>
    <xf numFmtId="166" fontId="5" fillId="0" borderId="49" xfId="1" applyNumberFormat="1" applyFont="1" applyBorder="1" applyAlignment="1">
      <alignment vertical="center"/>
    </xf>
    <xf numFmtId="0" fontId="5" fillId="0" borderId="50" xfId="1" applyFont="1" applyBorder="1" applyAlignment="1">
      <alignment vertical="center"/>
    </xf>
    <xf numFmtId="166" fontId="5" fillId="0" borderId="48" xfId="1" applyNumberFormat="1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7" fontId="5" fillId="0" borderId="52" xfId="1" applyNumberFormat="1" applyFont="1" applyBorder="1" applyAlignment="1">
      <alignment vertical="center"/>
    </xf>
    <xf numFmtId="167" fontId="4" fillId="0" borderId="53" xfId="1" applyNumberFormat="1" applyFont="1" applyBorder="1" applyAlignment="1">
      <alignment vertical="center"/>
    </xf>
    <xf numFmtId="1" fontId="4" fillId="0" borderId="53" xfId="1" applyNumberFormat="1" applyFont="1" applyBorder="1" applyAlignment="1">
      <alignment vertical="center"/>
    </xf>
    <xf numFmtId="1" fontId="4" fillId="0" borderId="48" xfId="1" applyNumberFormat="1" applyFont="1" applyBorder="1" applyAlignment="1">
      <alignment vertical="center"/>
    </xf>
    <xf numFmtId="1" fontId="5" fillId="0" borderId="48" xfId="1" applyNumberFormat="1" applyFont="1" applyBorder="1" applyAlignment="1">
      <alignment horizontal="center" vertical="center"/>
    </xf>
    <xf numFmtId="1" fontId="5" fillId="0" borderId="53" xfId="1" applyNumberFormat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166" fontId="5" fillId="0" borderId="33" xfId="1" applyNumberFormat="1" applyFont="1" applyBorder="1" applyAlignment="1">
      <alignment vertical="center"/>
    </xf>
    <xf numFmtId="0" fontId="4" fillId="0" borderId="54" xfId="1" applyFont="1" applyBorder="1" applyAlignment="1">
      <alignment horizontal="center" vertical="center"/>
    </xf>
    <xf numFmtId="168" fontId="10" fillId="0" borderId="38" xfId="1" applyNumberFormat="1" applyFont="1" applyBorder="1" applyAlignment="1">
      <alignment horizontal="right" vertical="center" indent="1"/>
    </xf>
    <xf numFmtId="0" fontId="5" fillId="0" borderId="42" xfId="1" applyFont="1" applyBorder="1" applyAlignment="1">
      <alignment vertical="center"/>
    </xf>
    <xf numFmtId="166" fontId="5" fillId="0" borderId="43" xfId="1" applyNumberFormat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166" fontId="5" fillId="0" borderId="42" xfId="1" applyNumberFormat="1" applyFont="1" applyBorder="1" applyAlignment="1">
      <alignment vertical="center"/>
    </xf>
    <xf numFmtId="0" fontId="5" fillId="0" borderId="47" xfId="1" applyFont="1" applyBorder="1" applyAlignment="1">
      <alignment vertical="center"/>
    </xf>
    <xf numFmtId="167" fontId="5" fillId="0" borderId="45" xfId="1" applyNumberFormat="1" applyFont="1" applyBorder="1" applyAlignment="1">
      <alignment vertical="center"/>
    </xf>
    <xf numFmtId="1" fontId="5" fillId="0" borderId="42" xfId="1" applyNumberFormat="1" applyFont="1" applyBorder="1" applyAlignment="1">
      <alignment horizontal="center" vertical="center"/>
    </xf>
    <xf numFmtId="1" fontId="5" fillId="0" borderId="46" xfId="1" applyNumberFormat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1" fillId="2" borderId="18" xfId="1" applyFill="1" applyBorder="1" applyAlignment="1">
      <alignment vertical="center"/>
    </xf>
    <xf numFmtId="0" fontId="11" fillId="0" borderId="38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4" fillId="0" borderId="47" xfId="1" applyFont="1" applyBorder="1" applyAlignment="1">
      <alignment vertical="center"/>
    </xf>
    <xf numFmtId="168" fontId="9" fillId="0" borderId="32" xfId="1" applyNumberFormat="1" applyFont="1" applyBorder="1" applyAlignment="1">
      <alignment horizontal="right" vertical="center" indent="1"/>
    </xf>
    <xf numFmtId="168" fontId="4" fillId="0" borderId="38" xfId="1" applyNumberFormat="1" applyFont="1" applyBorder="1" applyAlignment="1">
      <alignment horizontal="right" vertical="center" indent="1"/>
    </xf>
    <xf numFmtId="0" fontId="4" fillId="0" borderId="54" xfId="1" applyFont="1" applyBorder="1" applyAlignment="1">
      <alignment vertical="center"/>
    </xf>
    <xf numFmtId="166" fontId="4" fillId="0" borderId="49" xfId="1" applyNumberFormat="1" applyFont="1" applyBorder="1" applyAlignment="1">
      <alignment vertical="center"/>
    </xf>
    <xf numFmtId="0" fontId="4" fillId="0" borderId="50" xfId="1" applyFont="1" applyBorder="1" applyAlignment="1">
      <alignment vertical="center"/>
    </xf>
    <xf numFmtId="166" fontId="4" fillId="0" borderId="48" xfId="1" applyNumberFormat="1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7" fontId="4" fillId="0" borderId="52" xfId="1" applyNumberFormat="1" applyFont="1" applyBorder="1" applyAlignment="1">
      <alignment vertical="center"/>
    </xf>
    <xf numFmtId="0" fontId="4" fillId="0" borderId="56" xfId="1" applyFont="1" applyBorder="1" applyAlignment="1">
      <alignment horizontal="center" vertical="center"/>
    </xf>
    <xf numFmtId="167" fontId="4" fillId="0" borderId="31" xfId="1" applyNumberFormat="1" applyFont="1" applyBorder="1" applyAlignment="1">
      <alignment vertical="center"/>
    </xf>
    <xf numFmtId="0" fontId="1" fillId="2" borderId="5" xfId="1" applyFill="1" applyBorder="1" applyAlignment="1">
      <alignment vertical="center"/>
    </xf>
    <xf numFmtId="167" fontId="7" fillId="0" borderId="47" xfId="1" applyNumberFormat="1" applyFont="1" applyBorder="1" applyAlignment="1">
      <alignment vertical="center"/>
    </xf>
    <xf numFmtId="1" fontId="5" fillId="0" borderId="45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vertical="center"/>
    </xf>
    <xf numFmtId="166" fontId="4" fillId="0" borderId="35" xfId="1" applyNumberFormat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166" fontId="4" fillId="0" borderId="40" xfId="1" applyNumberFormat="1" applyFont="1" applyBorder="1" applyAlignment="1">
      <alignment vertical="center"/>
    </xf>
    <xf numFmtId="0" fontId="4" fillId="0" borderId="57" xfId="1" applyFont="1" applyBorder="1" applyAlignment="1">
      <alignment horizontal="center" vertical="center"/>
    </xf>
    <xf numFmtId="1" fontId="4" fillId="0" borderId="48" xfId="1" applyNumberFormat="1" applyFont="1" applyBorder="1" applyAlignment="1">
      <alignment horizontal="center" vertical="center"/>
    </xf>
    <xf numFmtId="1" fontId="4" fillId="0" borderId="53" xfId="1" applyNumberFormat="1" applyFont="1" applyBorder="1" applyAlignment="1">
      <alignment horizontal="center" vertical="center"/>
    </xf>
    <xf numFmtId="167" fontId="9" fillId="0" borderId="52" xfId="1" applyNumberFormat="1" applyFont="1" applyBorder="1" applyAlignment="1">
      <alignment vertical="center"/>
    </xf>
    <xf numFmtId="168" fontId="9" fillId="0" borderId="58" xfId="1" applyNumberFormat="1" applyFont="1" applyBorder="1" applyAlignment="1">
      <alignment horizontal="right" vertical="center" indent="1"/>
    </xf>
    <xf numFmtId="0" fontId="4" fillId="0" borderId="59" xfId="1" applyFont="1" applyBorder="1" applyAlignment="1">
      <alignment vertical="center"/>
    </xf>
    <xf numFmtId="166" fontId="4" fillId="0" borderId="19" xfId="1" applyNumberFormat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6" fontId="4" fillId="0" borderId="59" xfId="1" applyNumberFormat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167" fontId="4" fillId="0" borderId="60" xfId="1" applyNumberFormat="1" applyFont="1" applyBorder="1" applyAlignment="1">
      <alignment vertical="center"/>
    </xf>
    <xf numFmtId="167" fontId="4" fillId="0" borderId="27" xfId="1" applyNumberFormat="1" applyFont="1" applyBorder="1" applyAlignment="1">
      <alignment vertical="center"/>
    </xf>
    <xf numFmtId="1" fontId="4" fillId="0" borderId="27" xfId="1" applyNumberFormat="1" applyFont="1" applyBorder="1" applyAlignment="1">
      <alignment vertical="center"/>
    </xf>
    <xf numFmtId="1" fontId="4" fillId="0" borderId="59" xfId="1" applyNumberFormat="1" applyFont="1" applyBorder="1" applyAlignment="1">
      <alignment vertical="center"/>
    </xf>
    <xf numFmtId="1" fontId="4" fillId="0" borderId="22" xfId="1" applyNumberFormat="1" applyFont="1" applyBorder="1" applyAlignment="1">
      <alignment vertical="center"/>
    </xf>
    <xf numFmtId="167" fontId="7" fillId="0" borderId="23" xfId="1" applyNumberFormat="1" applyFont="1" applyBorder="1" applyAlignment="1">
      <alignment vertical="center"/>
    </xf>
    <xf numFmtId="1" fontId="4" fillId="0" borderId="59" xfId="1" applyNumberFormat="1" applyFont="1" applyBorder="1" applyAlignment="1">
      <alignment horizontal="center" vertical="center"/>
    </xf>
    <xf numFmtId="1" fontId="4" fillId="0" borderId="27" xfId="1" applyNumberFormat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166" fontId="9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167" fontId="14" fillId="0" borderId="62" xfId="1" applyNumberFormat="1" applyFont="1" applyBorder="1" applyAlignment="1">
      <alignment horizontal="right" vertical="center"/>
    </xf>
    <xf numFmtId="167" fontId="14" fillId="0" borderId="63" xfId="1" applyNumberFormat="1" applyFont="1" applyBorder="1" applyAlignment="1">
      <alignment horizontal="right" vertical="center"/>
    </xf>
    <xf numFmtId="167" fontId="14" fillId="0" borderId="4" xfId="1" applyNumberFormat="1" applyFont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67" fontId="4" fillId="3" borderId="63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vertical="center"/>
    </xf>
    <xf numFmtId="0" fontId="15" fillId="0" borderId="64" xfId="1" applyFont="1" applyBorder="1" applyAlignment="1">
      <alignment vertical="center"/>
    </xf>
    <xf numFmtId="0" fontId="1" fillId="0" borderId="3" xfId="1" applyBorder="1" applyAlignment="1">
      <alignment vertical="center"/>
    </xf>
    <xf numFmtId="0" fontId="15" fillId="0" borderId="66" xfId="1" applyFont="1" applyBorder="1" applyAlignment="1">
      <alignment vertical="center"/>
    </xf>
    <xf numFmtId="0" fontId="1" fillId="2" borderId="64" xfId="1" applyFill="1" applyBorder="1" applyAlignment="1">
      <alignment vertical="center"/>
    </xf>
    <xf numFmtId="0" fontId="16" fillId="2" borderId="3" xfId="1" applyFont="1" applyFill="1" applyBorder="1" applyAlignment="1">
      <alignment vertical="center"/>
    </xf>
    <xf numFmtId="0" fontId="16" fillId="2" borderId="67" xfId="1" applyFont="1" applyFill="1" applyBorder="1" applyAlignment="1">
      <alignment vertical="center"/>
    </xf>
    <xf numFmtId="0" fontId="17" fillId="0" borderId="66" xfId="1" applyFont="1" applyBorder="1" applyAlignment="1">
      <alignment vertical="center"/>
    </xf>
    <xf numFmtId="0" fontId="3" fillId="0" borderId="68" xfId="1" applyFont="1" applyBorder="1" applyAlignment="1">
      <alignment vertical="center"/>
    </xf>
    <xf numFmtId="0" fontId="3" fillId="0" borderId="0" xfId="1" applyFont="1" applyAlignment="1">
      <alignment vertical="center"/>
    </xf>
    <xf numFmtId="16" fontId="4" fillId="0" borderId="0" xfId="1" applyNumberFormat="1" applyFont="1" applyAlignment="1">
      <alignment vertical="center"/>
    </xf>
    <xf numFmtId="0" fontId="16" fillId="2" borderId="69" xfId="1" applyFont="1" applyFill="1" applyBorder="1" applyAlignment="1">
      <alignment vertical="center"/>
    </xf>
    <xf numFmtId="0" fontId="16" fillId="2" borderId="68" xfId="1" applyFont="1" applyFill="1" applyBorder="1" applyAlignment="1">
      <alignment vertical="center"/>
    </xf>
    <xf numFmtId="0" fontId="16" fillId="2" borderId="70" xfId="1" applyFont="1" applyFill="1" applyBorder="1" applyAlignment="1">
      <alignment vertical="center"/>
    </xf>
    <xf numFmtId="0" fontId="3" fillId="0" borderId="64" xfId="1" applyFont="1" applyBorder="1" applyAlignment="1">
      <alignment vertical="center"/>
    </xf>
    <xf numFmtId="169" fontId="3" fillId="0" borderId="0" xfId="1" applyNumberFormat="1" applyFont="1" applyAlignment="1">
      <alignment vertical="center"/>
    </xf>
    <xf numFmtId="16" fontId="4" fillId="0" borderId="3" xfId="1" applyNumberFormat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11" fillId="0" borderId="67" xfId="1" applyFont="1" applyBorder="1" applyAlignment="1">
      <alignment vertical="center"/>
    </xf>
    <xf numFmtId="0" fontId="3" fillId="0" borderId="66" xfId="1" applyFont="1" applyBorder="1" applyAlignment="1">
      <alignment vertical="center"/>
    </xf>
    <xf numFmtId="0" fontId="1" fillId="0" borderId="57" xfId="1" applyBorder="1" applyAlignment="1">
      <alignment vertical="center"/>
    </xf>
    <xf numFmtId="14" fontId="3" fillId="0" borderId="0" xfId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1" fillId="0" borderId="57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4" fillId="0" borderId="69" xfId="1" applyFont="1" applyBorder="1" applyAlignment="1">
      <alignment vertical="center"/>
    </xf>
    <xf numFmtId="0" fontId="4" fillId="0" borderId="68" xfId="1" applyFont="1" applyBorder="1" applyAlignment="1">
      <alignment vertical="center"/>
    </xf>
    <xf numFmtId="0" fontId="4" fillId="0" borderId="70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1" fillId="3" borderId="0" xfId="1" applyFill="1" applyAlignment="1">
      <alignment vertical="center"/>
    </xf>
    <xf numFmtId="0" fontId="1" fillId="0" borderId="0" xfId="1" applyAlignment="1">
      <alignment horizontal="left"/>
    </xf>
    <xf numFmtId="0" fontId="1" fillId="0" borderId="0" xfId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70" fontId="5" fillId="0" borderId="0" xfId="1" applyNumberFormat="1" applyFont="1" applyAlignment="1">
      <alignment horizontal="center" vertical="center"/>
    </xf>
    <xf numFmtId="170" fontId="1" fillId="0" borderId="0" xfId="1" applyNumberFormat="1" applyAlignment="1">
      <alignment horizontal="center" vertical="center"/>
    </xf>
    <xf numFmtId="3" fontId="3" fillId="0" borderId="65" xfId="2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 indent="1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3" fillId="0" borderId="62" xfId="1" applyFont="1" applyBorder="1" applyAlignment="1">
      <alignment vertical="center"/>
    </xf>
    <xf numFmtId="0" fontId="19" fillId="0" borderId="0" xfId="1" applyFont="1" applyAlignment="1">
      <alignment horizontal="center"/>
    </xf>
  </cellXfs>
  <cellStyles count="3">
    <cellStyle name="Excel Built-in Comma [0]" xfId="2" xr:uid="{00000000-0005-0000-0000-000000000000}"/>
    <cellStyle name="Excel Built-in Normal" xfId="1" xr:uid="{00000000-0005-0000-0000-000001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0</xdr:rowOff>
    </xdr:from>
    <xdr:to>
      <xdr:col>1</xdr:col>
      <xdr:colOff>533400</xdr:colOff>
      <xdr:row>0</xdr:row>
      <xdr:rowOff>464343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781FB32-C8CA-4C0A-B898-1B64471C8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0"/>
          <a:ext cx="619124" cy="464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5"/>
  <sheetViews>
    <sheetView showGridLines="0" tabSelected="1" workbookViewId="0">
      <pane ySplit="3" topLeftCell="A4" activePane="bottomLeft" state="frozen"/>
      <selection pane="bottomLeft" activeCell="K2" sqref="K2"/>
    </sheetView>
  </sheetViews>
  <sheetFormatPr baseColWidth="10" defaultColWidth="11.42578125" defaultRowHeight="15"/>
  <cols>
    <col min="1" max="1" width="8.140625" style="1" customWidth="1"/>
    <col min="2" max="2" width="25.85546875" style="1" customWidth="1"/>
    <col min="3" max="3" width="5" style="1" customWidth="1"/>
    <col min="4" max="4" width="12.85546875" style="1" customWidth="1"/>
    <col min="5" max="5" width="15.85546875" style="1" customWidth="1"/>
    <col min="6" max="6" width="5" style="1" customWidth="1"/>
    <col min="7" max="7" width="12.42578125" style="1" customWidth="1"/>
    <col min="8" max="9" width="4.85546875" style="1" customWidth="1"/>
    <col min="10" max="12" width="4.5703125" style="1" customWidth="1"/>
    <col min="13" max="14" width="5.42578125" style="1" customWidth="1"/>
    <col min="15" max="15" width="5.7109375" style="1" customWidth="1"/>
    <col min="16" max="16" width="3.5703125" style="1" customWidth="1"/>
    <col min="17" max="18" width="4.42578125" style="1" customWidth="1"/>
    <col min="19" max="19" width="5.5703125" style="1" customWidth="1"/>
    <col min="20" max="20" width="6.140625" style="1" customWidth="1"/>
    <col min="21" max="21" width="7.5703125" style="1" customWidth="1"/>
    <col min="22" max="16384" width="11.42578125" style="1"/>
  </cols>
  <sheetData>
    <row r="1" spans="1:21" ht="44.1" customHeight="1">
      <c r="A1" s="2"/>
      <c r="B1" s="238" t="s">
        <v>0</v>
      </c>
      <c r="C1" s="238"/>
      <c r="D1" s="238"/>
      <c r="E1" s="239"/>
      <c r="F1" s="239"/>
      <c r="G1" s="239"/>
      <c r="H1" s="3"/>
      <c r="I1" s="240"/>
      <c r="J1" s="240"/>
      <c r="K1" s="241" t="s">
        <v>63</v>
      </c>
      <c r="L1" s="241"/>
      <c r="M1" s="241"/>
      <c r="N1" s="241"/>
      <c r="O1" s="4"/>
      <c r="P1" s="5"/>
      <c r="Q1" s="6"/>
      <c r="R1" s="7"/>
      <c r="S1" s="8"/>
      <c r="T1" s="9"/>
      <c r="U1" s="10" t="s">
        <v>1</v>
      </c>
    </row>
    <row r="2" spans="1:21" s="27" customFormat="1">
      <c r="A2" s="11" t="s">
        <v>2</v>
      </c>
      <c r="B2" s="12" t="s">
        <v>3</v>
      </c>
      <c r="C2" s="13"/>
      <c r="D2" s="14" t="s">
        <v>4</v>
      </c>
      <c r="E2" s="15" t="s">
        <v>5</v>
      </c>
      <c r="F2" s="16"/>
      <c r="G2" s="17" t="s">
        <v>6</v>
      </c>
      <c r="H2" s="13" t="s">
        <v>7</v>
      </c>
      <c r="I2" s="18" t="s">
        <v>8</v>
      </c>
      <c r="J2" s="19" t="s">
        <v>9</v>
      </c>
      <c r="K2" s="16"/>
      <c r="L2" s="16"/>
      <c r="M2" s="16"/>
      <c r="N2" s="20"/>
      <c r="O2" s="21" t="s">
        <v>10</v>
      </c>
      <c r="P2" s="22" t="s">
        <v>11</v>
      </c>
      <c r="Q2" s="23" t="s">
        <v>12</v>
      </c>
      <c r="R2" s="24" t="s">
        <v>13</v>
      </c>
      <c r="S2" s="24" t="s">
        <v>14</v>
      </c>
      <c r="T2" s="25" t="s">
        <v>15</v>
      </c>
      <c r="U2" s="26" t="s">
        <v>16</v>
      </c>
    </row>
    <row r="3" spans="1:21" s="27" customFormat="1">
      <c r="A3" s="28"/>
      <c r="B3" s="29"/>
      <c r="C3" s="30" t="s">
        <v>17</v>
      </c>
      <c r="D3" s="31" t="s">
        <v>18</v>
      </c>
      <c r="E3" s="32" t="s">
        <v>19</v>
      </c>
      <c r="F3" s="33" t="s">
        <v>17</v>
      </c>
      <c r="G3" s="34" t="s">
        <v>18</v>
      </c>
      <c r="H3" s="32" t="s">
        <v>20</v>
      </c>
      <c r="I3" s="32" t="s">
        <v>20</v>
      </c>
      <c r="J3" s="35" t="s">
        <v>21</v>
      </c>
      <c r="K3" s="35" t="s">
        <v>22</v>
      </c>
      <c r="L3" s="36" t="s">
        <v>23</v>
      </c>
      <c r="M3" s="37" t="s">
        <v>24</v>
      </c>
      <c r="N3" s="36" t="s">
        <v>25</v>
      </c>
      <c r="O3" s="38" t="s">
        <v>26</v>
      </c>
      <c r="P3" s="39" t="s">
        <v>27</v>
      </c>
      <c r="Q3" s="40" t="s">
        <v>28</v>
      </c>
      <c r="R3" s="41" t="s">
        <v>29</v>
      </c>
      <c r="S3" s="41" t="s">
        <v>30</v>
      </c>
      <c r="T3" s="34" t="s">
        <v>31</v>
      </c>
      <c r="U3" s="42" t="s">
        <v>32</v>
      </c>
    </row>
    <row r="4" spans="1:21" s="27" customFormat="1">
      <c r="A4" s="43"/>
      <c r="B4" s="44"/>
      <c r="C4" s="45"/>
      <c r="D4" s="46"/>
      <c r="E4" s="46"/>
      <c r="F4" s="47"/>
      <c r="G4" s="48"/>
      <c r="H4" s="49"/>
      <c r="I4" s="50"/>
      <c r="J4" s="51"/>
      <c r="K4" s="52"/>
      <c r="L4" s="53"/>
      <c r="M4" s="52"/>
      <c r="N4" s="53"/>
      <c r="O4" s="54">
        <f t="shared" ref="O4:O50" si="0">SUM(H4,I4/5,J4*2,K4*4,L4*20,M4*25,N4*50)</f>
        <v>0</v>
      </c>
      <c r="P4" s="55"/>
      <c r="Q4" s="18"/>
      <c r="R4" s="56"/>
      <c r="S4" s="57">
        <v>0</v>
      </c>
      <c r="T4" s="58"/>
      <c r="U4" s="59" t="s">
        <v>33</v>
      </c>
    </row>
    <row r="5" spans="1:21" s="27" customFormat="1" ht="15.75">
      <c r="A5" s="60"/>
      <c r="B5" s="61"/>
      <c r="C5" s="62"/>
      <c r="D5" s="63"/>
      <c r="E5" s="63"/>
      <c r="F5" s="64"/>
      <c r="G5" s="65"/>
      <c r="H5" s="66"/>
      <c r="I5" s="67"/>
      <c r="J5" s="68"/>
      <c r="K5" s="68"/>
      <c r="L5" s="69"/>
      <c r="M5" s="68"/>
      <c r="N5" s="69"/>
      <c r="O5" s="54">
        <f t="shared" si="0"/>
        <v>0</v>
      </c>
      <c r="P5" s="70"/>
      <c r="Q5" s="71"/>
      <c r="R5" s="72"/>
      <c r="S5" s="73"/>
      <c r="T5" s="74"/>
      <c r="U5" s="75" t="s">
        <v>34</v>
      </c>
    </row>
    <row r="6" spans="1:21" s="27" customFormat="1">
      <c r="A6" s="76"/>
      <c r="B6" s="44"/>
      <c r="C6" s="77"/>
      <c r="D6" s="78"/>
      <c r="E6" s="78"/>
      <c r="F6" s="79"/>
      <c r="G6" s="80"/>
      <c r="H6" s="49"/>
      <c r="I6" s="50"/>
      <c r="J6" s="51"/>
      <c r="K6" s="51"/>
      <c r="L6" s="53"/>
      <c r="M6" s="51"/>
      <c r="N6" s="53"/>
      <c r="O6" s="54">
        <f t="shared" si="0"/>
        <v>0</v>
      </c>
      <c r="P6" s="81"/>
      <c r="Q6" s="71"/>
      <c r="R6" s="82"/>
      <c r="S6" s="83"/>
      <c r="T6" s="84"/>
      <c r="U6" s="85" t="s">
        <v>35</v>
      </c>
    </row>
    <row r="7" spans="1:21" s="27" customFormat="1">
      <c r="A7" s="60"/>
      <c r="B7" s="61"/>
      <c r="C7" s="62"/>
      <c r="D7" s="63"/>
      <c r="E7" s="63"/>
      <c r="F7" s="64"/>
      <c r="G7" s="65"/>
      <c r="H7" s="66"/>
      <c r="I7" s="67"/>
      <c r="J7" s="68"/>
      <c r="K7" s="68"/>
      <c r="L7" s="69"/>
      <c r="M7" s="68"/>
      <c r="N7" s="69"/>
      <c r="O7" s="54">
        <f t="shared" si="0"/>
        <v>0</v>
      </c>
      <c r="P7" s="81"/>
      <c r="Q7" s="71"/>
      <c r="R7" s="72"/>
      <c r="S7" s="73"/>
      <c r="T7" s="74"/>
      <c r="U7" s="86" t="s">
        <v>36</v>
      </c>
    </row>
    <row r="8" spans="1:21" s="27" customFormat="1" ht="15.75">
      <c r="A8" s="87"/>
      <c r="B8" s="88"/>
      <c r="C8" s="89"/>
      <c r="D8" s="90"/>
      <c r="E8" s="90"/>
      <c r="F8" s="91"/>
      <c r="G8" s="65"/>
      <c r="H8" s="92"/>
      <c r="I8" s="93"/>
      <c r="J8" s="94"/>
      <c r="K8" s="94"/>
      <c r="L8" s="95"/>
      <c r="M8" s="94"/>
      <c r="N8" s="95"/>
      <c r="O8" s="54">
        <f t="shared" si="0"/>
        <v>0</v>
      </c>
      <c r="P8" s="81"/>
      <c r="Q8" s="71"/>
      <c r="R8" s="96"/>
      <c r="S8" s="97"/>
      <c r="T8" s="98"/>
      <c r="U8" s="99" t="s">
        <v>37</v>
      </c>
    </row>
    <row r="9" spans="1:21" s="27" customFormat="1">
      <c r="A9" s="100"/>
      <c r="B9" s="101"/>
      <c r="C9" s="102"/>
      <c r="D9" s="103"/>
      <c r="E9" s="103"/>
      <c r="F9" s="104"/>
      <c r="G9" s="105"/>
      <c r="H9" s="106"/>
      <c r="I9" s="67"/>
      <c r="J9" s="68"/>
      <c r="K9" s="68"/>
      <c r="L9" s="69"/>
      <c r="M9" s="68"/>
      <c r="N9" s="69"/>
      <c r="O9" s="54">
        <f t="shared" si="0"/>
        <v>0</v>
      </c>
      <c r="P9" s="81"/>
      <c r="Q9" s="71"/>
      <c r="R9" s="107"/>
      <c r="S9" s="108"/>
      <c r="T9" s="74"/>
      <c r="U9" s="109" t="s">
        <v>38</v>
      </c>
    </row>
    <row r="10" spans="1:21" s="27" customFormat="1">
      <c r="A10" s="110"/>
      <c r="B10" s="111"/>
      <c r="C10" s="112"/>
      <c r="D10" s="113"/>
      <c r="E10" s="113"/>
      <c r="F10" s="114"/>
      <c r="G10" s="115"/>
      <c r="H10" s="116"/>
      <c r="I10" s="50"/>
      <c r="J10" s="51"/>
      <c r="K10" s="51"/>
      <c r="L10" s="53"/>
      <c r="M10" s="51"/>
      <c r="N10" s="53"/>
      <c r="O10" s="54">
        <f t="shared" si="0"/>
        <v>0</v>
      </c>
      <c r="P10" s="81"/>
      <c r="Q10" s="71"/>
      <c r="R10" s="117"/>
      <c r="S10" s="118"/>
      <c r="T10" s="84"/>
      <c r="U10" s="109" t="s">
        <v>39</v>
      </c>
    </row>
    <row r="11" spans="1:21" s="27" customFormat="1">
      <c r="A11" s="100"/>
      <c r="B11" s="119"/>
      <c r="C11" s="120"/>
      <c r="D11" s="121"/>
      <c r="E11" s="121"/>
      <c r="F11" s="122"/>
      <c r="G11" s="123"/>
      <c r="H11" s="124"/>
      <c r="I11" s="125"/>
      <c r="J11" s="126"/>
      <c r="K11" s="126"/>
      <c r="L11" s="127"/>
      <c r="M11" s="126"/>
      <c r="N11" s="127"/>
      <c r="O11" s="54">
        <f t="shared" si="0"/>
        <v>0</v>
      </c>
      <c r="P11" s="81"/>
      <c r="Q11" s="71"/>
      <c r="R11" s="128"/>
      <c r="S11" s="129"/>
      <c r="T11" s="130"/>
      <c r="U11" s="109" t="s">
        <v>40</v>
      </c>
    </row>
    <row r="12" spans="1:21" s="27" customFormat="1">
      <c r="A12" s="100"/>
      <c r="B12" s="119"/>
      <c r="C12" s="120"/>
      <c r="D12" s="121"/>
      <c r="E12" s="121"/>
      <c r="F12" s="122"/>
      <c r="G12" s="123"/>
      <c r="H12" s="124"/>
      <c r="I12" s="125"/>
      <c r="J12" s="126"/>
      <c r="K12" s="126"/>
      <c r="L12" s="127"/>
      <c r="M12" s="126"/>
      <c r="N12" s="127"/>
      <c r="O12" s="54">
        <f t="shared" si="0"/>
        <v>0</v>
      </c>
      <c r="P12" s="81"/>
      <c r="Q12" s="71"/>
      <c r="R12" s="128"/>
      <c r="S12" s="129"/>
      <c r="T12" s="74"/>
      <c r="U12" s="131" t="s">
        <v>41</v>
      </c>
    </row>
    <row r="13" spans="1:21" s="27" customFormat="1">
      <c r="A13" s="100"/>
      <c r="B13" s="101"/>
      <c r="C13" s="102"/>
      <c r="D13" s="103"/>
      <c r="E13" s="103"/>
      <c r="F13" s="132"/>
      <c r="G13" s="105"/>
      <c r="H13" s="106"/>
      <c r="I13" s="67"/>
      <c r="J13" s="68"/>
      <c r="K13" s="68"/>
      <c r="L13" s="69"/>
      <c r="M13" s="68"/>
      <c r="N13" s="69"/>
      <c r="O13" s="54">
        <f t="shared" si="0"/>
        <v>0</v>
      </c>
      <c r="P13" s="81"/>
      <c r="Q13" s="71"/>
      <c r="R13" s="107"/>
      <c r="S13" s="108"/>
      <c r="T13" s="133"/>
      <c r="U13" s="109" t="s">
        <v>42</v>
      </c>
    </row>
    <row r="14" spans="1:21" s="27" customFormat="1">
      <c r="A14" s="134"/>
      <c r="B14" s="135"/>
      <c r="C14" s="136"/>
      <c r="D14" s="137"/>
      <c r="E14" s="137"/>
      <c r="F14" s="138"/>
      <c r="G14" s="139"/>
      <c r="H14" s="140"/>
      <c r="I14" s="93"/>
      <c r="J14" s="94"/>
      <c r="K14" s="94"/>
      <c r="L14" s="95"/>
      <c r="M14" s="94"/>
      <c r="N14" s="95"/>
      <c r="O14" s="54">
        <f t="shared" si="0"/>
        <v>0</v>
      </c>
      <c r="P14" s="81"/>
      <c r="Q14" s="71"/>
      <c r="R14" s="141"/>
      <c r="S14" s="142"/>
      <c r="T14" s="143"/>
      <c r="U14" s="144" t="s">
        <v>43</v>
      </c>
    </row>
    <row r="15" spans="1:21" s="27" customFormat="1">
      <c r="A15" s="134"/>
      <c r="B15" s="135"/>
      <c r="C15" s="136"/>
      <c r="D15" s="137"/>
      <c r="E15" s="137"/>
      <c r="F15" s="138"/>
      <c r="G15" s="139"/>
      <c r="H15" s="140"/>
      <c r="I15" s="93"/>
      <c r="J15" s="94"/>
      <c r="K15" s="94"/>
      <c r="L15" s="95"/>
      <c r="M15" s="94"/>
      <c r="N15" s="95"/>
      <c r="O15" s="54">
        <f t="shared" si="0"/>
        <v>0</v>
      </c>
      <c r="P15" s="81"/>
      <c r="Q15" s="71"/>
      <c r="R15" s="141"/>
      <c r="S15" s="142"/>
      <c r="T15" s="143"/>
      <c r="U15" s="145"/>
    </row>
    <row r="16" spans="1:21" s="27" customFormat="1">
      <c r="A16" s="100"/>
      <c r="B16" s="101"/>
      <c r="C16" s="102"/>
      <c r="D16" s="103"/>
      <c r="E16" s="103"/>
      <c r="F16" s="132"/>
      <c r="G16" s="105"/>
      <c r="H16" s="106"/>
      <c r="I16" s="67"/>
      <c r="J16" s="68"/>
      <c r="K16" s="68"/>
      <c r="L16" s="69"/>
      <c r="M16" s="68"/>
      <c r="N16" s="69"/>
      <c r="O16" s="54">
        <f t="shared" ref="O16:O24" si="1">SUM(H16,I16/5,J16*2,K16*4,L16*20,M16*25,N16*50)</f>
        <v>0</v>
      </c>
      <c r="P16" s="81"/>
      <c r="Q16" s="71"/>
      <c r="R16" s="107"/>
      <c r="S16" s="108"/>
      <c r="T16" s="133"/>
      <c r="U16" s="146"/>
    </row>
    <row r="17" spans="1:21" s="27" customFormat="1">
      <c r="A17" s="100"/>
      <c r="B17" s="101"/>
      <c r="C17" s="102"/>
      <c r="D17" s="103"/>
      <c r="E17" s="103"/>
      <c r="F17" s="132"/>
      <c r="G17" s="105"/>
      <c r="H17" s="106"/>
      <c r="I17" s="67"/>
      <c r="J17" s="68"/>
      <c r="K17" s="68"/>
      <c r="L17" s="69"/>
      <c r="M17" s="68"/>
      <c r="N17" s="69"/>
      <c r="O17" s="54">
        <f t="shared" si="1"/>
        <v>0</v>
      </c>
      <c r="P17" s="81"/>
      <c r="Q17" s="71"/>
      <c r="R17" s="107"/>
      <c r="S17" s="108"/>
      <c r="T17" s="133"/>
      <c r="U17" s="59" t="s">
        <v>33</v>
      </c>
    </row>
    <row r="18" spans="1:21" s="27" customFormat="1">
      <c r="A18" s="134"/>
      <c r="B18" s="135"/>
      <c r="C18" s="136"/>
      <c r="D18" s="137"/>
      <c r="E18" s="137"/>
      <c r="F18" s="138"/>
      <c r="G18" s="139"/>
      <c r="H18" s="140"/>
      <c r="I18" s="93"/>
      <c r="J18" s="94"/>
      <c r="K18" s="94"/>
      <c r="L18" s="95"/>
      <c r="M18" s="94"/>
      <c r="N18" s="95"/>
      <c r="O18" s="54">
        <f t="shared" si="1"/>
        <v>0</v>
      </c>
      <c r="P18" s="81"/>
      <c r="Q18" s="71"/>
      <c r="R18" s="141"/>
      <c r="S18" s="142"/>
      <c r="T18" s="143"/>
      <c r="U18" s="147" t="s">
        <v>34</v>
      </c>
    </row>
    <row r="19" spans="1:21" s="27" customFormat="1">
      <c r="A19" s="134"/>
      <c r="B19" s="135"/>
      <c r="C19" s="136"/>
      <c r="D19" s="137"/>
      <c r="E19" s="137"/>
      <c r="F19" s="138"/>
      <c r="G19" s="139"/>
      <c r="H19" s="140"/>
      <c r="I19" s="93"/>
      <c r="J19" s="94"/>
      <c r="K19" s="94"/>
      <c r="L19" s="95"/>
      <c r="M19" s="94"/>
      <c r="N19" s="95"/>
      <c r="O19" s="54">
        <f t="shared" si="1"/>
        <v>0</v>
      </c>
      <c r="P19" s="81"/>
      <c r="Q19" s="71"/>
      <c r="R19" s="141"/>
      <c r="S19" s="142"/>
      <c r="T19" s="143"/>
      <c r="U19" s="148" t="s">
        <v>35</v>
      </c>
    </row>
    <row r="20" spans="1:21" s="27" customFormat="1">
      <c r="A20" s="134"/>
      <c r="B20" s="135"/>
      <c r="C20" s="136"/>
      <c r="D20" s="137"/>
      <c r="E20" s="137"/>
      <c r="F20" s="138"/>
      <c r="G20" s="139"/>
      <c r="H20" s="140"/>
      <c r="I20" s="93"/>
      <c r="J20" s="94"/>
      <c r="K20" s="94"/>
      <c r="L20" s="95"/>
      <c r="M20" s="94"/>
      <c r="N20" s="95"/>
      <c r="O20" s="54">
        <f t="shared" si="1"/>
        <v>0</v>
      </c>
      <c r="P20" s="81"/>
      <c r="Q20" s="71"/>
      <c r="R20" s="141"/>
      <c r="S20" s="142"/>
      <c r="T20" s="143"/>
      <c r="U20" s="149" t="s">
        <v>36</v>
      </c>
    </row>
    <row r="21" spans="1:21" s="27" customFormat="1" ht="15.75">
      <c r="A21" s="87"/>
      <c r="B21" s="88"/>
      <c r="C21" s="89"/>
      <c r="D21" s="90"/>
      <c r="E21" s="90"/>
      <c r="F21" s="91"/>
      <c r="G21" s="150"/>
      <c r="H21" s="92"/>
      <c r="I21" s="93"/>
      <c r="J21" s="94"/>
      <c r="K21" s="94"/>
      <c r="L21" s="95"/>
      <c r="M21" s="94"/>
      <c r="N21" s="95"/>
      <c r="O21" s="54">
        <f t="shared" si="1"/>
        <v>0</v>
      </c>
      <c r="P21" s="81"/>
      <c r="Q21" s="71"/>
      <c r="R21" s="141"/>
      <c r="S21" s="142"/>
      <c r="T21" s="143"/>
      <c r="U21" s="99" t="s">
        <v>37</v>
      </c>
    </row>
    <row r="22" spans="1:21" s="27" customFormat="1">
      <c r="A22" s="151"/>
      <c r="B22" s="61"/>
      <c r="C22" s="62"/>
      <c r="D22" s="63"/>
      <c r="E22" s="63"/>
      <c r="F22" s="64"/>
      <c r="G22" s="65"/>
      <c r="H22" s="66"/>
      <c r="I22" s="67"/>
      <c r="J22" s="68"/>
      <c r="K22" s="68"/>
      <c r="L22" s="69"/>
      <c r="M22" s="68"/>
      <c r="N22" s="69"/>
      <c r="O22" s="54">
        <f t="shared" si="1"/>
        <v>0</v>
      </c>
      <c r="P22" s="81"/>
      <c r="Q22" s="71"/>
      <c r="R22" s="107"/>
      <c r="S22" s="108"/>
      <c r="T22" s="133"/>
      <c r="U22" s="109" t="s">
        <v>38</v>
      </c>
    </row>
    <row r="23" spans="1:21" s="27" customFormat="1">
      <c r="A23" s="152"/>
      <c r="B23" s="88"/>
      <c r="C23" s="89"/>
      <c r="D23" s="90"/>
      <c r="E23" s="90"/>
      <c r="F23" s="91"/>
      <c r="G23" s="150"/>
      <c r="H23" s="92"/>
      <c r="I23" s="93"/>
      <c r="J23" s="94"/>
      <c r="K23" s="94"/>
      <c r="L23" s="95"/>
      <c r="M23" s="94"/>
      <c r="N23" s="95"/>
      <c r="O23" s="54">
        <f t="shared" si="1"/>
        <v>0</v>
      </c>
      <c r="P23" s="81"/>
      <c r="Q23" s="71"/>
      <c r="R23" s="141"/>
      <c r="S23" s="142"/>
      <c r="T23" s="143"/>
      <c r="U23" s="109" t="s">
        <v>39</v>
      </c>
    </row>
    <row r="24" spans="1:21" s="27" customFormat="1">
      <c r="A24" s="87"/>
      <c r="B24" s="88"/>
      <c r="C24" s="89"/>
      <c r="D24" s="90"/>
      <c r="E24" s="90"/>
      <c r="F24" s="91"/>
      <c r="G24" s="150"/>
      <c r="H24" s="92"/>
      <c r="I24" s="93"/>
      <c r="J24" s="94"/>
      <c r="K24" s="94"/>
      <c r="L24" s="95"/>
      <c r="M24" s="94"/>
      <c r="N24" s="95"/>
      <c r="O24" s="54">
        <f t="shared" si="1"/>
        <v>0</v>
      </c>
      <c r="P24" s="81"/>
      <c r="Q24" s="71"/>
      <c r="R24" s="141"/>
      <c r="S24" s="142"/>
      <c r="T24" s="143"/>
      <c r="U24" s="109" t="s">
        <v>40</v>
      </c>
    </row>
    <row r="25" spans="1:21" s="27" customFormat="1">
      <c r="A25" s="151"/>
      <c r="B25" s="153"/>
      <c r="C25" s="154"/>
      <c r="D25" s="155"/>
      <c r="E25" s="155"/>
      <c r="F25" s="156"/>
      <c r="G25" s="157"/>
      <c r="H25" s="158"/>
      <c r="I25" s="125"/>
      <c r="J25" s="126"/>
      <c r="K25" s="126"/>
      <c r="L25" s="127"/>
      <c r="M25" s="126"/>
      <c r="N25" s="127"/>
      <c r="O25" s="54">
        <f t="shared" si="0"/>
        <v>0</v>
      </c>
      <c r="P25" s="81"/>
      <c r="Q25" s="71"/>
      <c r="R25" s="128"/>
      <c r="S25" s="129"/>
      <c r="T25" s="159"/>
      <c r="U25" s="131" t="s">
        <v>41</v>
      </c>
    </row>
    <row r="26" spans="1:21" s="27" customFormat="1">
      <c r="A26" s="76"/>
      <c r="B26" s="44"/>
      <c r="C26" s="154"/>
      <c r="D26" s="155"/>
      <c r="E26" s="155"/>
      <c r="F26" s="156"/>
      <c r="G26" s="157"/>
      <c r="H26" s="158"/>
      <c r="I26" s="125"/>
      <c r="J26" s="126"/>
      <c r="K26" s="126"/>
      <c r="L26" s="127"/>
      <c r="M26" s="126"/>
      <c r="N26" s="127"/>
      <c r="O26" s="54">
        <f t="shared" si="0"/>
        <v>0</v>
      </c>
      <c r="P26" s="81"/>
      <c r="Q26" s="71"/>
      <c r="R26" s="128"/>
      <c r="S26" s="129"/>
      <c r="T26" s="159"/>
      <c r="U26" s="109" t="s">
        <v>42</v>
      </c>
    </row>
    <row r="27" spans="1:21" s="27" customFormat="1">
      <c r="A27" s="151"/>
      <c r="B27" s="61"/>
      <c r="C27" s="62"/>
      <c r="D27" s="63"/>
      <c r="E27" s="63"/>
      <c r="F27" s="64"/>
      <c r="G27" s="65"/>
      <c r="H27" s="66"/>
      <c r="I27" s="67"/>
      <c r="J27" s="68"/>
      <c r="K27" s="68"/>
      <c r="L27" s="69"/>
      <c r="M27" s="68"/>
      <c r="N27" s="69"/>
      <c r="O27" s="160">
        <f t="shared" ref="O27:O29" si="2">SUM(H27,I27/5,J27*2,K27*4,L27*20,M27*25,N27*50)</f>
        <v>0</v>
      </c>
      <c r="P27" s="81"/>
      <c r="Q27" s="71"/>
      <c r="R27" s="107"/>
      <c r="S27" s="108"/>
      <c r="T27" s="133"/>
      <c r="U27" s="144" t="s">
        <v>43</v>
      </c>
    </row>
    <row r="28" spans="1:21" s="27" customFormat="1">
      <c r="A28" s="87"/>
      <c r="B28" s="88"/>
      <c r="C28" s="89"/>
      <c r="D28" s="90"/>
      <c r="E28" s="90"/>
      <c r="F28" s="91"/>
      <c r="G28" s="150"/>
      <c r="H28" s="92"/>
      <c r="I28" s="93"/>
      <c r="J28" s="94"/>
      <c r="K28" s="94"/>
      <c r="L28" s="95"/>
      <c r="M28" s="94"/>
      <c r="N28" s="95"/>
      <c r="O28" s="54">
        <f t="shared" si="2"/>
        <v>0</v>
      </c>
      <c r="P28" s="81"/>
      <c r="Q28" s="71"/>
      <c r="R28" s="141"/>
      <c r="S28" s="142"/>
      <c r="T28" s="143"/>
      <c r="U28" s="161"/>
    </row>
    <row r="29" spans="1:21" s="27" customFormat="1">
      <c r="A29" s="87"/>
      <c r="B29" s="88"/>
      <c r="C29" s="89"/>
      <c r="D29" s="90"/>
      <c r="E29" s="90"/>
      <c r="F29" s="91"/>
      <c r="G29" s="150"/>
      <c r="H29" s="92"/>
      <c r="I29" s="93"/>
      <c r="J29" s="94"/>
      <c r="K29" s="94"/>
      <c r="L29" s="95"/>
      <c r="M29" s="94"/>
      <c r="N29" s="95"/>
      <c r="O29" s="54">
        <f t="shared" si="2"/>
        <v>0</v>
      </c>
      <c r="P29" s="81"/>
      <c r="Q29" s="71"/>
      <c r="R29" s="141"/>
      <c r="S29" s="142"/>
      <c r="T29" s="143"/>
      <c r="U29" s="146"/>
    </row>
    <row r="30" spans="1:21" s="27" customFormat="1">
      <c r="A30" s="151"/>
      <c r="B30" s="61"/>
      <c r="C30" s="62"/>
      <c r="D30" s="63"/>
      <c r="E30" s="63"/>
      <c r="F30" s="64"/>
      <c r="G30" s="65"/>
      <c r="H30" s="66"/>
      <c r="I30" s="67"/>
      <c r="J30" s="68"/>
      <c r="K30" s="68"/>
      <c r="L30" s="69"/>
      <c r="M30" s="68"/>
      <c r="N30" s="69"/>
      <c r="O30" s="54">
        <f t="shared" si="0"/>
        <v>0</v>
      </c>
      <c r="P30" s="81"/>
      <c r="Q30" s="71"/>
      <c r="R30" s="107"/>
      <c r="S30" s="108"/>
      <c r="T30" s="133"/>
      <c r="U30" s="59" t="s">
        <v>33</v>
      </c>
    </row>
    <row r="31" spans="1:21" s="27" customFormat="1">
      <c r="A31" s="87"/>
      <c r="B31" s="88"/>
      <c r="C31" s="89"/>
      <c r="D31" s="90"/>
      <c r="E31" s="90"/>
      <c r="F31" s="91"/>
      <c r="G31" s="150"/>
      <c r="H31" s="92"/>
      <c r="I31" s="93"/>
      <c r="J31" s="94"/>
      <c r="K31" s="94"/>
      <c r="L31" s="95"/>
      <c r="M31" s="94"/>
      <c r="N31" s="95"/>
      <c r="O31" s="162">
        <f t="shared" si="0"/>
        <v>0</v>
      </c>
      <c r="P31" s="81"/>
      <c r="Q31" s="71"/>
      <c r="R31" s="141"/>
      <c r="S31" s="142"/>
      <c r="T31" s="143"/>
      <c r="U31" s="75" t="s">
        <v>34</v>
      </c>
    </row>
    <row r="32" spans="1:21" s="27" customFormat="1">
      <c r="A32" s="151"/>
      <c r="B32" s="88"/>
      <c r="C32" s="89"/>
      <c r="D32" s="90"/>
      <c r="E32" s="90"/>
      <c r="F32" s="91"/>
      <c r="G32" s="150"/>
      <c r="H32" s="92"/>
      <c r="I32" s="93"/>
      <c r="J32" s="94"/>
      <c r="K32" s="94"/>
      <c r="L32" s="95"/>
      <c r="M32" s="94"/>
      <c r="N32" s="95"/>
      <c r="O32" s="54">
        <f t="shared" si="0"/>
        <v>0</v>
      </c>
      <c r="P32" s="81"/>
      <c r="Q32" s="71"/>
      <c r="R32" s="141"/>
      <c r="S32" s="163"/>
      <c r="T32" s="74"/>
      <c r="U32" s="85" t="s">
        <v>35</v>
      </c>
    </row>
    <row r="33" spans="1:21" s="27" customFormat="1">
      <c r="A33" s="87"/>
      <c r="B33" s="88"/>
      <c r="C33" s="89"/>
      <c r="D33" s="90"/>
      <c r="E33" s="90"/>
      <c r="F33" s="91"/>
      <c r="G33" s="150"/>
      <c r="H33" s="92"/>
      <c r="I33" s="93"/>
      <c r="J33" s="94"/>
      <c r="K33" s="94"/>
      <c r="L33" s="95"/>
      <c r="M33" s="94"/>
      <c r="N33" s="95"/>
      <c r="O33" s="54">
        <f t="shared" si="0"/>
        <v>0</v>
      </c>
      <c r="P33" s="81"/>
      <c r="Q33" s="71"/>
      <c r="R33" s="141"/>
      <c r="S33" s="142"/>
      <c r="T33" s="143"/>
      <c r="U33" s="86" t="s">
        <v>36</v>
      </c>
    </row>
    <row r="34" spans="1:21" s="27" customFormat="1" ht="15.75">
      <c r="A34" s="87"/>
      <c r="B34" s="88"/>
      <c r="C34" s="89"/>
      <c r="D34" s="90"/>
      <c r="E34" s="90"/>
      <c r="F34" s="91"/>
      <c r="G34" s="150"/>
      <c r="H34" s="92"/>
      <c r="I34" s="93"/>
      <c r="J34" s="94"/>
      <c r="K34" s="94"/>
      <c r="L34" s="95"/>
      <c r="M34" s="94"/>
      <c r="N34" s="95"/>
      <c r="O34" s="54">
        <f t="shared" si="0"/>
        <v>0</v>
      </c>
      <c r="P34" s="81"/>
      <c r="Q34" s="71"/>
      <c r="R34" s="96"/>
      <c r="S34" s="97"/>
      <c r="T34" s="143"/>
      <c r="U34" s="99" t="s">
        <v>37</v>
      </c>
    </row>
    <row r="35" spans="1:21" s="27" customFormat="1">
      <c r="A35" s="87"/>
      <c r="B35" s="88"/>
      <c r="C35" s="62"/>
      <c r="D35" s="63"/>
      <c r="E35" s="63"/>
      <c r="F35" s="64"/>
      <c r="G35" s="65"/>
      <c r="H35" s="66"/>
      <c r="I35" s="67"/>
      <c r="J35" s="68"/>
      <c r="K35" s="68"/>
      <c r="L35" s="69"/>
      <c r="M35" s="68"/>
      <c r="N35" s="69"/>
      <c r="O35" s="54">
        <f t="shared" si="0"/>
        <v>0</v>
      </c>
      <c r="P35" s="81"/>
      <c r="Q35" s="71"/>
      <c r="R35" s="72"/>
      <c r="S35" s="73"/>
      <c r="T35" s="133"/>
      <c r="U35" s="109" t="s">
        <v>38</v>
      </c>
    </row>
    <row r="36" spans="1:21" s="27" customFormat="1">
      <c r="A36" s="87"/>
      <c r="B36" s="88"/>
      <c r="C36" s="62"/>
      <c r="D36" s="63"/>
      <c r="E36" s="63"/>
      <c r="F36" s="64"/>
      <c r="G36" s="65"/>
      <c r="H36" s="66"/>
      <c r="I36" s="67"/>
      <c r="J36" s="68"/>
      <c r="K36" s="68"/>
      <c r="L36" s="69"/>
      <c r="M36" s="68"/>
      <c r="N36" s="69"/>
      <c r="O36" s="54">
        <f t="shared" si="0"/>
        <v>0</v>
      </c>
      <c r="P36" s="81"/>
      <c r="Q36" s="71"/>
      <c r="R36" s="72"/>
      <c r="S36" s="73"/>
      <c r="T36" s="133"/>
      <c r="U36" s="109" t="s">
        <v>39</v>
      </c>
    </row>
    <row r="37" spans="1:21" s="27" customFormat="1">
      <c r="A37" s="87"/>
      <c r="B37" s="88"/>
      <c r="C37" s="62"/>
      <c r="D37" s="63"/>
      <c r="E37" s="63"/>
      <c r="F37" s="64"/>
      <c r="G37" s="65"/>
      <c r="H37" s="66"/>
      <c r="I37" s="67"/>
      <c r="J37" s="68"/>
      <c r="K37" s="68"/>
      <c r="L37" s="69"/>
      <c r="M37" s="68"/>
      <c r="N37" s="69"/>
      <c r="O37" s="54">
        <f t="shared" si="0"/>
        <v>0</v>
      </c>
      <c r="P37" s="81"/>
      <c r="Q37" s="71"/>
      <c r="R37" s="72"/>
      <c r="S37" s="73"/>
      <c r="T37" s="133"/>
      <c r="U37" s="109" t="s">
        <v>40</v>
      </c>
    </row>
    <row r="38" spans="1:21" s="27" customFormat="1">
      <c r="A38" s="87"/>
      <c r="B38" s="88"/>
      <c r="C38" s="62"/>
      <c r="D38" s="63"/>
      <c r="E38" s="63"/>
      <c r="F38" s="64"/>
      <c r="G38" s="65"/>
      <c r="H38" s="66"/>
      <c r="I38" s="67"/>
      <c r="J38" s="68"/>
      <c r="K38" s="68"/>
      <c r="L38" s="69"/>
      <c r="M38" s="68"/>
      <c r="N38" s="69"/>
      <c r="O38" s="54">
        <f t="shared" si="0"/>
        <v>0</v>
      </c>
      <c r="P38" s="81"/>
      <c r="Q38" s="71"/>
      <c r="R38" s="72"/>
      <c r="S38" s="73"/>
      <c r="T38" s="133"/>
      <c r="U38" s="131" t="s">
        <v>41</v>
      </c>
    </row>
    <row r="39" spans="1:21" s="27" customFormat="1">
      <c r="A39" s="87"/>
      <c r="B39" s="88"/>
      <c r="C39" s="62"/>
      <c r="D39" s="63"/>
      <c r="E39" s="63"/>
      <c r="F39" s="64"/>
      <c r="G39" s="65"/>
      <c r="H39" s="66"/>
      <c r="I39" s="67"/>
      <c r="J39" s="68"/>
      <c r="K39" s="68"/>
      <c r="L39" s="69"/>
      <c r="M39" s="68"/>
      <c r="N39" s="69"/>
      <c r="O39" s="54">
        <f t="shared" si="0"/>
        <v>0</v>
      </c>
      <c r="P39" s="81"/>
      <c r="Q39" s="71"/>
      <c r="R39" s="72"/>
      <c r="S39" s="73"/>
      <c r="T39" s="133"/>
      <c r="U39" s="109" t="s">
        <v>42</v>
      </c>
    </row>
    <row r="40" spans="1:21" s="27" customFormat="1">
      <c r="A40" s="87"/>
      <c r="B40" s="164"/>
      <c r="C40" s="165"/>
      <c r="D40" s="63"/>
      <c r="E40" s="63"/>
      <c r="F40" s="64"/>
      <c r="G40" s="65"/>
      <c r="H40" s="66"/>
      <c r="I40" s="67"/>
      <c r="J40" s="68"/>
      <c r="K40" s="68"/>
      <c r="L40" s="69"/>
      <c r="M40" s="68"/>
      <c r="N40" s="69"/>
      <c r="O40" s="54">
        <f t="shared" si="0"/>
        <v>0</v>
      </c>
      <c r="P40" s="81"/>
      <c r="Q40" s="71"/>
      <c r="R40" s="72"/>
      <c r="S40" s="73"/>
      <c r="T40" s="74"/>
      <c r="U40" s="144" t="s">
        <v>43</v>
      </c>
    </row>
    <row r="41" spans="1:21" s="27" customFormat="1">
      <c r="A41" s="87"/>
      <c r="B41" s="166"/>
      <c r="C41" s="167"/>
      <c r="D41" s="78"/>
      <c r="E41" s="78"/>
      <c r="F41" s="79"/>
      <c r="G41" s="80"/>
      <c r="H41" s="49"/>
      <c r="I41" s="50"/>
      <c r="J41" s="51"/>
      <c r="K41" s="51"/>
      <c r="L41" s="53"/>
      <c r="M41" s="51"/>
      <c r="N41" s="53"/>
      <c r="O41" s="54">
        <f t="shared" si="0"/>
        <v>0</v>
      </c>
      <c r="P41" s="81"/>
      <c r="Q41" s="71"/>
      <c r="R41" s="82"/>
      <c r="S41" s="83"/>
      <c r="T41" s="84"/>
      <c r="U41" s="161"/>
    </row>
    <row r="42" spans="1:21" s="27" customFormat="1">
      <c r="A42" s="87"/>
      <c r="B42" s="166"/>
      <c r="C42" s="165"/>
      <c r="D42" s="63"/>
      <c r="E42" s="63"/>
      <c r="F42" s="64"/>
      <c r="G42" s="65"/>
      <c r="H42" s="66"/>
      <c r="I42" s="67"/>
      <c r="J42" s="68"/>
      <c r="K42" s="68"/>
      <c r="L42" s="69"/>
      <c r="M42" s="68"/>
      <c r="N42" s="69"/>
      <c r="O42" s="54">
        <f t="shared" si="0"/>
        <v>0</v>
      </c>
      <c r="P42" s="81"/>
      <c r="Q42" s="71"/>
      <c r="R42" s="72"/>
      <c r="S42" s="73"/>
      <c r="T42" s="74"/>
      <c r="U42" s="146"/>
    </row>
    <row r="43" spans="1:21" s="27" customFormat="1">
      <c r="A43" s="87"/>
      <c r="B43" s="88"/>
      <c r="C43" s="62"/>
      <c r="D43" s="63"/>
      <c r="E43" s="63"/>
      <c r="F43" s="64"/>
      <c r="G43" s="65"/>
      <c r="H43" s="66"/>
      <c r="I43" s="67"/>
      <c r="J43" s="68"/>
      <c r="K43" s="68"/>
      <c r="L43" s="69"/>
      <c r="M43" s="68"/>
      <c r="N43" s="69"/>
      <c r="O43" s="54">
        <f t="shared" si="0"/>
        <v>0</v>
      </c>
      <c r="P43" s="81"/>
      <c r="Q43" s="71"/>
      <c r="R43" s="72"/>
      <c r="S43" s="73"/>
      <c r="T43" s="133"/>
      <c r="U43" s="59" t="s">
        <v>33</v>
      </c>
    </row>
    <row r="44" spans="1:21" s="27" customFormat="1">
      <c r="A44" s="87"/>
      <c r="B44" s="88"/>
      <c r="C44" s="62"/>
      <c r="D44" s="63"/>
      <c r="E44" s="63"/>
      <c r="F44" s="64"/>
      <c r="G44" s="65"/>
      <c r="H44" s="66"/>
      <c r="I44" s="67"/>
      <c r="J44" s="68"/>
      <c r="K44" s="68"/>
      <c r="L44" s="69"/>
      <c r="M44" s="68"/>
      <c r="N44" s="69"/>
      <c r="O44" s="54">
        <f t="shared" si="0"/>
        <v>0</v>
      </c>
      <c r="P44" s="81"/>
      <c r="Q44" s="71"/>
      <c r="R44" s="72"/>
      <c r="S44" s="73"/>
      <c r="T44" s="133"/>
      <c r="U44" s="75" t="s">
        <v>34</v>
      </c>
    </row>
    <row r="45" spans="1:21" s="27" customFormat="1">
      <c r="A45" s="87"/>
      <c r="B45" s="88"/>
      <c r="C45" s="77"/>
      <c r="D45" s="78"/>
      <c r="E45" s="78"/>
      <c r="F45" s="79"/>
      <c r="G45" s="80"/>
      <c r="H45" s="49"/>
      <c r="I45" s="50"/>
      <c r="J45" s="51"/>
      <c r="K45" s="51"/>
      <c r="L45" s="53"/>
      <c r="M45" s="51"/>
      <c r="N45" s="53"/>
      <c r="O45" s="54">
        <f t="shared" si="0"/>
        <v>0</v>
      </c>
      <c r="P45" s="81"/>
      <c r="Q45" s="71"/>
      <c r="R45" s="82"/>
      <c r="S45" s="83"/>
      <c r="T45" s="168"/>
      <c r="U45" s="85" t="s">
        <v>35</v>
      </c>
    </row>
    <row r="46" spans="1:21" s="27" customFormat="1">
      <c r="A46" s="151"/>
      <c r="B46" s="153"/>
      <c r="C46" s="154"/>
      <c r="D46" s="155"/>
      <c r="E46" s="155"/>
      <c r="F46" s="156"/>
      <c r="G46" s="157"/>
      <c r="H46" s="158"/>
      <c r="I46" s="125"/>
      <c r="J46" s="126"/>
      <c r="K46" s="126"/>
      <c r="L46" s="127"/>
      <c r="M46" s="126"/>
      <c r="N46" s="127"/>
      <c r="O46" s="54">
        <f t="shared" si="0"/>
        <v>0</v>
      </c>
      <c r="P46" s="81"/>
      <c r="Q46" s="71"/>
      <c r="R46" s="169"/>
      <c r="S46" s="170"/>
      <c r="T46" s="159"/>
      <c r="U46" s="86" t="s">
        <v>36</v>
      </c>
    </row>
    <row r="47" spans="1:21" s="27" customFormat="1" ht="15.75">
      <c r="A47" s="151"/>
      <c r="B47" s="153"/>
      <c r="C47" s="154"/>
      <c r="D47" s="155"/>
      <c r="E47" s="155"/>
      <c r="F47" s="156"/>
      <c r="G47" s="157"/>
      <c r="H47" s="158"/>
      <c r="I47" s="125"/>
      <c r="J47" s="126"/>
      <c r="K47" s="126"/>
      <c r="L47" s="127"/>
      <c r="M47" s="126"/>
      <c r="N47" s="127"/>
      <c r="O47" s="54">
        <f t="shared" si="0"/>
        <v>0</v>
      </c>
      <c r="P47" s="81"/>
      <c r="Q47" s="71"/>
      <c r="R47" s="169"/>
      <c r="S47" s="170"/>
      <c r="T47" s="159"/>
      <c r="U47" s="99" t="s">
        <v>37</v>
      </c>
    </row>
    <row r="48" spans="1:21" s="27" customFormat="1">
      <c r="A48" s="151"/>
      <c r="B48" s="153"/>
      <c r="C48" s="154"/>
      <c r="D48" s="155"/>
      <c r="E48" s="155"/>
      <c r="F48" s="156"/>
      <c r="G48" s="157"/>
      <c r="H48" s="158"/>
      <c r="I48" s="125"/>
      <c r="J48" s="126"/>
      <c r="K48" s="126"/>
      <c r="L48" s="127"/>
      <c r="M48" s="126"/>
      <c r="N48" s="127"/>
      <c r="O48" s="54">
        <f t="shared" si="0"/>
        <v>0</v>
      </c>
      <c r="P48" s="81"/>
      <c r="Q48" s="71"/>
      <c r="R48" s="169"/>
      <c r="S48" s="170"/>
      <c r="T48" s="159"/>
      <c r="U48" s="109" t="s">
        <v>38</v>
      </c>
    </row>
    <row r="49" spans="1:21" s="27" customFormat="1">
      <c r="A49" s="151"/>
      <c r="B49" s="153"/>
      <c r="C49" s="154"/>
      <c r="D49" s="155"/>
      <c r="E49" s="155"/>
      <c r="F49" s="156"/>
      <c r="G49" s="157"/>
      <c r="H49" s="171"/>
      <c r="I49" s="125"/>
      <c r="J49" s="126"/>
      <c r="K49" s="126"/>
      <c r="L49" s="127"/>
      <c r="M49" s="126"/>
      <c r="N49" s="127"/>
      <c r="O49" s="54">
        <f t="shared" si="0"/>
        <v>0</v>
      </c>
      <c r="P49" s="81"/>
      <c r="Q49" s="71"/>
      <c r="R49" s="169"/>
      <c r="S49" s="170"/>
      <c r="T49" s="159"/>
      <c r="U49" s="109" t="s">
        <v>39</v>
      </c>
    </row>
    <row r="50" spans="1:21" s="27" customFormat="1">
      <c r="A50" s="151"/>
      <c r="B50" s="153"/>
      <c r="C50" s="154"/>
      <c r="D50" s="155"/>
      <c r="E50" s="155"/>
      <c r="F50" s="156"/>
      <c r="G50" s="157"/>
      <c r="H50" s="158"/>
      <c r="I50" s="125"/>
      <c r="J50" s="126"/>
      <c r="K50" s="126"/>
      <c r="L50" s="127"/>
      <c r="M50" s="126"/>
      <c r="N50" s="127"/>
      <c r="O50" s="162">
        <f t="shared" si="0"/>
        <v>0</v>
      </c>
      <c r="P50" s="81"/>
      <c r="Q50" s="71"/>
      <c r="R50" s="169"/>
      <c r="S50" s="170"/>
      <c r="T50" s="159"/>
      <c r="U50" s="109" t="s">
        <v>40</v>
      </c>
    </row>
    <row r="51" spans="1:21" s="27" customFormat="1">
      <c r="A51" s="151"/>
      <c r="B51" s="153"/>
      <c r="C51" s="154"/>
      <c r="D51" s="155"/>
      <c r="E51" s="155"/>
      <c r="F51" s="156"/>
      <c r="G51" s="157"/>
      <c r="H51" s="158"/>
      <c r="I51" s="125"/>
      <c r="J51" s="126"/>
      <c r="K51" s="126"/>
      <c r="L51" s="127"/>
      <c r="M51" s="126"/>
      <c r="N51" s="127"/>
      <c r="O51" s="54">
        <f>SUM(H51,I51/5,J51*2,K51*4,L51*20,M51*25,N51*50)</f>
        <v>0</v>
      </c>
      <c r="P51" s="81"/>
      <c r="Q51" s="71"/>
      <c r="R51" s="169"/>
      <c r="S51" s="170"/>
      <c r="T51" s="159"/>
      <c r="U51" s="131" t="s">
        <v>41</v>
      </c>
    </row>
    <row r="52" spans="1:21" s="27" customFormat="1">
      <c r="A52" s="76"/>
      <c r="B52" s="44"/>
      <c r="C52" s="154"/>
      <c r="D52" s="155"/>
      <c r="E52" s="155"/>
      <c r="F52" s="156"/>
      <c r="G52" s="157"/>
      <c r="H52" s="158"/>
      <c r="I52" s="125"/>
      <c r="J52" s="126"/>
      <c r="K52" s="126"/>
      <c r="L52" s="127"/>
      <c r="M52" s="126"/>
      <c r="N52" s="127"/>
      <c r="O52" s="54">
        <f t="shared" ref="O52:O54" si="3">SUM(H52,I52/5,J52*2,K52*4,L52*20,M52*25,N52*50)</f>
        <v>0</v>
      </c>
      <c r="P52" s="81"/>
      <c r="Q52" s="71"/>
      <c r="R52" s="169"/>
      <c r="S52" s="170"/>
      <c r="T52" s="159"/>
      <c r="U52" s="109" t="s">
        <v>42</v>
      </c>
    </row>
    <row r="53" spans="1:21" s="27" customFormat="1">
      <c r="A53" s="151"/>
      <c r="B53" s="61"/>
      <c r="C53" s="62"/>
      <c r="D53" s="63"/>
      <c r="E53" s="63"/>
      <c r="F53" s="64"/>
      <c r="G53" s="65"/>
      <c r="H53" s="66"/>
      <c r="I53" s="67"/>
      <c r="J53" s="68"/>
      <c r="K53" s="68"/>
      <c r="L53" s="69"/>
      <c r="M53" s="68"/>
      <c r="N53" s="69"/>
      <c r="O53" s="54">
        <f t="shared" si="3"/>
        <v>0</v>
      </c>
      <c r="P53" s="81"/>
      <c r="Q53" s="71"/>
      <c r="R53" s="72"/>
      <c r="S53" s="73"/>
      <c r="T53" s="133"/>
      <c r="U53" s="144" t="s">
        <v>43</v>
      </c>
    </row>
    <row r="54" spans="1:21" s="27" customFormat="1">
      <c r="A54" s="172"/>
      <c r="B54" s="173"/>
      <c r="C54" s="174"/>
      <c r="D54" s="175"/>
      <c r="E54" s="175"/>
      <c r="F54" s="176"/>
      <c r="G54" s="177"/>
      <c r="H54" s="178"/>
      <c r="I54" s="179"/>
      <c r="J54" s="180"/>
      <c r="K54" s="180"/>
      <c r="L54" s="181"/>
      <c r="M54" s="180"/>
      <c r="N54" s="182"/>
      <c r="O54" s="183">
        <f t="shared" si="3"/>
        <v>0</v>
      </c>
      <c r="P54" s="30"/>
      <c r="Q54" s="41"/>
      <c r="R54" s="184"/>
      <c r="S54" s="185"/>
      <c r="T54" s="186"/>
      <c r="U54" s="161"/>
    </row>
    <row r="55" spans="1:21" s="27" customFormat="1">
      <c r="A55" s="187" t="s">
        <v>44</v>
      </c>
      <c r="B55" s="188"/>
      <c r="C55" s="189"/>
      <c r="D55" s="190"/>
      <c r="E55" s="190"/>
      <c r="F55" s="189"/>
      <c r="G55" s="191"/>
      <c r="H55" s="192">
        <f>SUM(H4:H54)</f>
        <v>0</v>
      </c>
      <c r="I55" s="193">
        <f>SUM(I4:I54)*0.2</f>
        <v>0</v>
      </c>
      <c r="J55" s="193">
        <f>SUM(J4:J54)*2</f>
        <v>0</v>
      </c>
      <c r="K55" s="193">
        <f>SUM(K4:K54)*4</f>
        <v>0</v>
      </c>
      <c r="L55" s="193">
        <f>SUM(L4:L54)*20</f>
        <v>0</v>
      </c>
      <c r="M55" s="193">
        <f>SUM(M4:M54)*25</f>
        <v>0</v>
      </c>
      <c r="N55" s="193">
        <f>SUM(N4:N54)*50</f>
        <v>0</v>
      </c>
      <c r="O55" s="194">
        <f>SUM(O4:O54)</f>
        <v>0</v>
      </c>
      <c r="P55" s="195"/>
      <c r="Q55" s="196"/>
      <c r="R55" s="196"/>
      <c r="S55" s="197">
        <f>AVERAGE(S4:S54)</f>
        <v>0</v>
      </c>
      <c r="T55" s="198"/>
      <c r="U55" s="199"/>
    </row>
    <row r="56" spans="1:21" s="27" customFormat="1"/>
    <row r="57" spans="1:21" s="27" customFormat="1">
      <c r="A57" s="200" t="s">
        <v>45</v>
      </c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42" t="s">
        <v>46</v>
      </c>
      <c r="Q57" s="242"/>
      <c r="R57" s="242"/>
      <c r="S57" s="237"/>
      <c r="T57" s="237"/>
    </row>
    <row r="58" spans="1:21" s="27" customFormat="1">
      <c r="A58" s="202" t="s">
        <v>47</v>
      </c>
      <c r="P58" s="203"/>
      <c r="Q58" s="204"/>
      <c r="R58" s="204"/>
      <c r="S58" s="204"/>
      <c r="T58" s="205"/>
    </row>
    <row r="59" spans="1:21" s="27" customFormat="1" ht="15.75">
      <c r="A59" s="206" t="s">
        <v>48</v>
      </c>
      <c r="B59" s="207"/>
      <c r="C59" s="208"/>
      <c r="D59" s="208"/>
      <c r="E59" s="209"/>
      <c r="P59" s="210"/>
      <c r="Q59" s="211"/>
      <c r="R59" s="211"/>
      <c r="S59" s="211"/>
      <c r="T59" s="212"/>
    </row>
    <row r="60" spans="1:21" s="27" customFormat="1">
      <c r="A60" s="213"/>
      <c r="B60" s="214"/>
      <c r="C60" s="4"/>
      <c r="D60" s="4"/>
      <c r="E60" s="215"/>
      <c r="F60" s="216"/>
      <c r="G60" s="213" t="s">
        <v>49</v>
      </c>
      <c r="H60" s="216"/>
      <c r="I60" s="216"/>
      <c r="J60" s="216"/>
      <c r="K60" s="216"/>
      <c r="L60" s="216"/>
      <c r="M60" s="216"/>
      <c r="N60" s="216"/>
      <c r="O60" s="217"/>
      <c r="P60" s="218" t="s">
        <v>50</v>
      </c>
      <c r="T60" s="219"/>
    </row>
    <row r="61" spans="1:21" s="27" customFormat="1">
      <c r="A61" s="218" t="s">
        <v>51</v>
      </c>
      <c r="B61" s="220"/>
      <c r="C61" s="208"/>
      <c r="D61" s="214"/>
      <c r="F61" s="208"/>
      <c r="G61" s="218" t="s">
        <v>52</v>
      </c>
      <c r="H61" s="208"/>
      <c r="I61" s="221"/>
      <c r="J61" s="221"/>
      <c r="K61" s="221"/>
      <c r="L61" s="221"/>
      <c r="M61" s="221"/>
      <c r="N61" s="221"/>
      <c r="O61" s="222"/>
      <c r="P61" s="218"/>
      <c r="Q61" s="208"/>
      <c r="R61" s="208"/>
      <c r="S61" s="208"/>
      <c r="T61" s="223"/>
    </row>
    <row r="62" spans="1:21" s="27" customFormat="1">
      <c r="A62" s="224" t="s">
        <v>53</v>
      </c>
      <c r="B62" s="225"/>
      <c r="C62" s="225"/>
      <c r="D62" s="225"/>
      <c r="E62" s="225"/>
      <c r="F62" s="225"/>
      <c r="G62" s="224"/>
      <c r="H62" s="225"/>
      <c r="I62" s="225"/>
      <c r="J62" s="225"/>
      <c r="K62" s="225"/>
      <c r="L62" s="225"/>
      <c r="M62" s="225"/>
      <c r="N62" s="225"/>
      <c r="O62" s="226"/>
      <c r="P62" s="227"/>
      <c r="Q62" s="228"/>
      <c r="R62" s="228"/>
      <c r="S62" s="228"/>
      <c r="T62" s="229"/>
      <c r="U62" s="230"/>
    </row>
    <row r="65" spans="2:2">
      <c r="B65" s="231"/>
    </row>
  </sheetData>
  <sheetProtection selectLockedCells="1" selectUnlockedCells="1"/>
  <mergeCells count="6">
    <mergeCell ref="S57:T57"/>
    <mergeCell ref="B1:D1"/>
    <mergeCell ref="E1:G1"/>
    <mergeCell ref="I1:J1"/>
    <mergeCell ref="K1:N1"/>
    <mergeCell ref="P57:R57"/>
  </mergeCells>
  <printOptions horizontalCentered="1" verticalCentered="1"/>
  <pageMargins left="0.2361111111111111" right="0.2361111111111111" top="0.74791666666666667" bottom="0.74791666666666667" header="0.51180555555555551" footer="0.51180555555555551"/>
  <pageSetup paperSize="9" firstPageNumber="0" fitToHeight="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3"/>
  <sheetViews>
    <sheetView showGridLines="0" workbookViewId="0">
      <selection activeCell="F11" sqref="F11"/>
    </sheetView>
  </sheetViews>
  <sheetFormatPr baseColWidth="10" defaultColWidth="10.5703125" defaultRowHeight="15"/>
  <cols>
    <col min="1" max="1" width="10.5703125" style="1"/>
    <col min="2" max="2" width="5.140625" style="232" customWidth="1"/>
    <col min="3" max="3" width="10.28515625" style="232" customWidth="1"/>
    <col min="4" max="4" width="3.28515625" style="1" customWidth="1"/>
    <col min="5" max="16384" width="10.5703125" style="1"/>
  </cols>
  <sheetData>
    <row r="2" spans="2:5">
      <c r="B2" s="233" t="s">
        <v>54</v>
      </c>
      <c r="C2" s="233" t="s">
        <v>55</v>
      </c>
      <c r="D2" s="243" t="s">
        <v>56</v>
      </c>
      <c r="E2" s="243"/>
    </row>
    <row r="3" spans="2:5">
      <c r="B3" s="232">
        <v>2020</v>
      </c>
      <c r="C3" s="234">
        <v>0</v>
      </c>
      <c r="D3" s="1" t="s">
        <v>38</v>
      </c>
      <c r="E3" s="1" t="s">
        <v>57</v>
      </c>
    </row>
    <row r="4" spans="2:5">
      <c r="B4" s="232">
        <v>2021</v>
      </c>
      <c r="C4" s="235">
        <v>0.24</v>
      </c>
      <c r="D4" s="1" t="s">
        <v>39</v>
      </c>
      <c r="E4" s="1" t="s">
        <v>58</v>
      </c>
    </row>
    <row r="5" spans="2:5">
      <c r="B5" s="232">
        <v>2022</v>
      </c>
      <c r="C5" s="235">
        <v>0.5</v>
      </c>
      <c r="D5" s="1" t="s">
        <v>40</v>
      </c>
      <c r="E5" s="1" t="s">
        <v>59</v>
      </c>
    </row>
    <row r="6" spans="2:5">
      <c r="B6" s="232">
        <v>2023</v>
      </c>
      <c r="C6" s="235">
        <v>0.75</v>
      </c>
      <c r="D6" s="1" t="s">
        <v>41</v>
      </c>
      <c r="E6" s="1" t="s">
        <v>60</v>
      </c>
    </row>
    <row r="7" spans="2:5">
      <c r="B7" s="232">
        <v>2024</v>
      </c>
      <c r="C7" s="234">
        <v>1</v>
      </c>
      <c r="D7" s="1" t="s">
        <v>42</v>
      </c>
      <c r="E7" s="1" t="s">
        <v>61</v>
      </c>
    </row>
    <row r="8" spans="2:5">
      <c r="B8" s="232">
        <v>2025</v>
      </c>
      <c r="C8" s="236"/>
      <c r="D8" s="1" t="s">
        <v>43</v>
      </c>
      <c r="E8" s="1" t="s">
        <v>62</v>
      </c>
    </row>
    <row r="9" spans="2:5">
      <c r="B9" s="232">
        <v>2026</v>
      </c>
      <c r="C9" s="236"/>
    </row>
    <row r="10" spans="2:5">
      <c r="B10" s="232">
        <v>2027</v>
      </c>
      <c r="C10" s="236"/>
    </row>
    <row r="11" spans="2:5">
      <c r="B11" s="232">
        <v>2028</v>
      </c>
    </row>
    <row r="12" spans="2:5">
      <c r="B12" s="232">
        <v>2029</v>
      </c>
    </row>
    <row r="13" spans="2:5">
      <c r="B13" s="232">
        <v>2030</v>
      </c>
    </row>
  </sheetData>
  <sheetProtection selectLockedCells="1" selectUnlockedCells="1"/>
  <mergeCells count="1">
    <mergeCell ref="D2:E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Fahrtenbuch</vt:lpstr>
      <vt:lpstr>Parameter</vt:lpstr>
      <vt:lpstr>Fahrtenbuch!Druckbereich</vt:lpstr>
      <vt:lpstr>Fahrtenbuch!Drucktitel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Kalb</dc:creator>
  <cp:lastModifiedBy>Klaus Kalb</cp:lastModifiedBy>
  <dcterms:created xsi:type="dcterms:W3CDTF">2021-06-22T10:19:50Z</dcterms:created>
  <dcterms:modified xsi:type="dcterms:W3CDTF">2024-04-08T08:13:39Z</dcterms:modified>
</cp:coreProperties>
</file>